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udžet" sheetId="1" r:id="rId1"/>
    <sheet name="Instrukcije" sheetId="2" r:id="rId2"/>
    <sheet name="Sheet11" sheetId="3" r:id="rId3"/>
  </sheets>
  <definedNames>
    <definedName name="_xlnm.Print_Area" localSheetId="0">'Budžet'!$A$1:$L$15</definedName>
    <definedName name="PDV">'Sheet11'!$B$2:$B$3</definedName>
  </definedNames>
  <calcPr fullCalcOnLoad="1"/>
</workbook>
</file>

<file path=xl/sharedStrings.xml><?xml version="1.0" encoding="utf-8"?>
<sst xmlns="http://schemas.openxmlformats.org/spreadsheetml/2006/main" count="42" uniqueCount="33">
  <si>
    <t>PRILOG</t>
  </si>
  <si>
    <t>BUDŽET PROJEKTA</t>
  </si>
  <si>
    <t>NAZIV APLIKANTA - Privredni subjekat</t>
  </si>
  <si>
    <t>NAZIV PROJEKTNOG PRIJEDLOGA:</t>
  </si>
  <si>
    <t>Br.</t>
  </si>
  <si>
    <t>Kategorija / opis troška</t>
  </si>
  <si>
    <t>Jedinica</t>
  </si>
  <si>
    <t>Broj jedinica</t>
  </si>
  <si>
    <t>Jedinična cijena bez PDVa (KM)</t>
  </si>
  <si>
    <t>Ukupno bez PDVa (KM)</t>
  </si>
  <si>
    <t>Da li trosak podlijeze PDVu</t>
  </si>
  <si>
    <t xml:space="preserve">Iznos PDVa </t>
  </si>
  <si>
    <t>Ukupno (KM)</t>
  </si>
  <si>
    <t xml:space="preserve">Sufinansiranje aplikanta </t>
  </si>
  <si>
    <t>Grant sredstva</t>
  </si>
  <si>
    <t>Ostali izvori</t>
  </si>
  <si>
    <t>CNC Mašina</t>
  </si>
  <si>
    <t>kom</t>
  </si>
  <si>
    <t>Da</t>
  </si>
  <si>
    <t>Uređenje poslovno prostora</t>
  </si>
  <si>
    <t>Registracija</t>
  </si>
  <si>
    <t>Ne</t>
  </si>
  <si>
    <t>Bruto plata</t>
  </si>
  <si>
    <t>Vozilo</t>
  </si>
  <si>
    <t>TOTAL</t>
  </si>
  <si>
    <t>Ukupan iznos bez PDVa (KM)</t>
  </si>
  <si>
    <t>Ukupan iznos PDVa (KM)</t>
  </si>
  <si>
    <t>Total (KM):</t>
  </si>
  <si>
    <t>Ukupni iznos ucesca aplikanta (KM)</t>
  </si>
  <si>
    <t>% ucesce</t>
  </si>
  <si>
    <t>Ukupni iznos ucesca granta (KM)</t>
  </si>
  <si>
    <t>Ukupno učešće drugih izvora (KM)</t>
  </si>
  <si>
    <t>KRATKO OBRAZLOZENJE BUDGETA PO STAVKAMA: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</si>
</sst>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"/>
    <numFmt numFmtId="167" formatCode="0.00"/>
    <numFmt numFmtId="168" formatCode="0.00%"/>
  </numFmts>
  <fonts count="12">
    <font>
      <sz val="10"/>
      <name val="Arial"/>
      <family val="2"/>
    </font>
    <font>
      <sz val="10"/>
      <name val="Calibri"/>
      <family val="2"/>
    </font>
    <font>
      <b/>
      <u val="single"/>
      <sz val="14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4" fillId="2" borderId="0" xfId="0" applyFont="1" applyFill="1" applyAlignment="1">
      <alignment horizontal="left" vertical="center" wrapText="1"/>
    </xf>
    <xf numFmtId="164" fontId="5" fillId="2" borderId="2" xfId="0" applyFont="1" applyFill="1" applyBorder="1" applyAlignment="1" applyProtection="1">
      <alignment horizontal="left" vertical="center" wrapText="1"/>
      <protection locked="0"/>
    </xf>
    <xf numFmtId="164" fontId="5" fillId="2" borderId="3" xfId="0" applyFont="1" applyFill="1" applyBorder="1" applyAlignment="1" applyProtection="1">
      <alignment horizontal="left" vertical="center" wrapText="1"/>
      <protection locked="0"/>
    </xf>
    <xf numFmtId="164" fontId="4" fillId="4" borderId="4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166" fontId="4" fillId="3" borderId="4" xfId="0" applyNumberFormat="1" applyFont="1" applyFill="1" applyBorder="1" applyAlignment="1">
      <alignment horizontal="center" vertical="center" wrapText="1"/>
    </xf>
    <xf numFmtId="167" fontId="4" fillId="3" borderId="4" xfId="0" applyNumberFormat="1" applyFont="1" applyFill="1" applyBorder="1" applyAlignment="1">
      <alignment horizontal="center" vertical="center" wrapText="1"/>
    </xf>
    <xf numFmtId="167" fontId="4" fillId="5" borderId="4" xfId="0" applyNumberFormat="1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 vertical="center"/>
    </xf>
    <xf numFmtId="164" fontId="0" fillId="2" borderId="0" xfId="0" applyFont="1" applyFill="1" applyBorder="1" applyAlignment="1">
      <alignment vertical="center"/>
    </xf>
    <xf numFmtId="164" fontId="0" fillId="0" borderId="0" xfId="0" applyFont="1" applyFill="1" applyAlignment="1">
      <alignment/>
    </xf>
    <xf numFmtId="164" fontId="0" fillId="2" borderId="0" xfId="0" applyFont="1" applyFill="1" applyAlignment="1">
      <alignment/>
    </xf>
    <xf numFmtId="164" fontId="0" fillId="2" borderId="4" xfId="0" applyFont="1" applyFill="1" applyBorder="1" applyAlignment="1" applyProtection="1">
      <alignment horizontal="center" vertical="center"/>
      <protection locked="0"/>
    </xf>
    <xf numFmtId="164" fontId="0" fillId="4" borderId="4" xfId="0" applyFont="1" applyFill="1" applyBorder="1" applyAlignment="1" applyProtection="1">
      <alignment horizontal="center" vertical="center"/>
      <protection locked="0"/>
    </xf>
    <xf numFmtId="164" fontId="0" fillId="4" borderId="4" xfId="0" applyNumberFormat="1" applyFont="1" applyFill="1" applyBorder="1" applyAlignment="1" applyProtection="1">
      <alignment horizontal="center" vertical="center"/>
      <protection locked="0"/>
    </xf>
    <xf numFmtId="167" fontId="0" fillId="4" borderId="4" xfId="0" applyNumberFormat="1" applyFont="1" applyFill="1" applyBorder="1" applyAlignment="1" applyProtection="1">
      <alignment horizontal="center" vertical="center"/>
      <protection locked="0"/>
    </xf>
    <xf numFmtId="165" fontId="0" fillId="4" borderId="4" xfId="0" applyNumberFormat="1" applyFont="1" applyFill="1" applyBorder="1" applyAlignment="1" applyProtection="1">
      <alignment horizontal="center" vertical="center"/>
      <protection locked="0"/>
    </xf>
    <xf numFmtId="165" fontId="0" fillId="4" borderId="4" xfId="0" applyNumberFormat="1" applyFont="1" applyFill="1" applyBorder="1" applyAlignment="1" applyProtection="1">
      <alignment horizontal="center" vertical="center"/>
      <protection hidden="1"/>
    </xf>
    <xf numFmtId="165" fontId="0" fillId="6" borderId="4" xfId="0" applyNumberFormat="1" applyFont="1" applyFill="1" applyBorder="1" applyAlignment="1" applyProtection="1">
      <alignment horizontal="center" vertical="center"/>
      <protection locked="0"/>
    </xf>
    <xf numFmtId="165" fontId="0" fillId="6" borderId="4" xfId="0" applyNumberFormat="1" applyFont="1" applyFill="1" applyBorder="1" applyAlignment="1" applyProtection="1">
      <alignment horizontal="center" vertical="center"/>
      <protection hidden="1"/>
    </xf>
    <xf numFmtId="164" fontId="1" fillId="2" borderId="0" xfId="0" applyFont="1" applyFill="1" applyAlignment="1" applyProtection="1">
      <alignment horizontal="center"/>
      <protection locked="0"/>
    </xf>
    <xf numFmtId="164" fontId="6" fillId="2" borderId="4" xfId="0" applyFont="1" applyFill="1" applyBorder="1" applyAlignment="1" applyProtection="1">
      <alignment horizontal="right" vertical="center"/>
      <protection locked="0"/>
    </xf>
    <xf numFmtId="165" fontId="6" fillId="2" borderId="4" xfId="0" applyNumberFormat="1" applyFont="1" applyFill="1" applyBorder="1" applyAlignment="1" applyProtection="1">
      <alignment horizontal="center" vertical="center"/>
      <protection locked="0"/>
    </xf>
    <xf numFmtId="165" fontId="6" fillId="6" borderId="4" xfId="0" applyNumberFormat="1" applyFont="1" applyFill="1" applyBorder="1" applyAlignment="1" applyProtection="1">
      <alignment horizontal="center" vertical="center"/>
      <protection locked="0"/>
    </xf>
    <xf numFmtId="164" fontId="6" fillId="2" borderId="0" xfId="0" applyFont="1" applyFill="1" applyBorder="1" applyAlignment="1" applyProtection="1">
      <alignment horizontal="right" vertical="center"/>
      <protection locked="0"/>
    </xf>
    <xf numFmtId="164" fontId="6" fillId="2" borderId="0" xfId="0" applyFont="1" applyFill="1" applyBorder="1" applyAlignment="1">
      <alignment horizontal="right" vertical="center"/>
    </xf>
    <xf numFmtId="165" fontId="6" fillId="2" borderId="0" xfId="0" applyNumberFormat="1" applyFont="1" applyFill="1" applyBorder="1" applyAlignment="1" applyProtection="1">
      <alignment horizontal="center" vertical="center"/>
      <protection locked="0"/>
    </xf>
    <xf numFmtId="165" fontId="6" fillId="6" borderId="0" xfId="0" applyNumberFormat="1" applyFont="1" applyFill="1" applyBorder="1" applyAlignment="1" applyProtection="1">
      <alignment horizontal="center" vertical="center"/>
      <protection locked="0"/>
    </xf>
    <xf numFmtId="164" fontId="7" fillId="2" borderId="0" xfId="0" applyFont="1" applyFill="1" applyAlignment="1">
      <alignment horizontal="center"/>
    </xf>
    <xf numFmtId="164" fontId="8" fillId="3" borderId="5" xfId="0" applyFont="1" applyFill="1" applyBorder="1" applyAlignment="1">
      <alignment/>
    </xf>
    <xf numFmtId="165" fontId="8" fillId="3" borderId="5" xfId="0" applyNumberFormat="1" applyFont="1" applyFill="1" applyBorder="1" applyAlignment="1" applyProtection="1">
      <alignment/>
      <protection hidden="1"/>
    </xf>
    <xf numFmtId="164" fontId="1" fillId="2" borderId="0" xfId="0" applyFont="1" applyFill="1" applyAlignment="1">
      <alignment horizontal="center"/>
    </xf>
    <xf numFmtId="164" fontId="8" fillId="3" borderId="6" xfId="0" applyFont="1" applyFill="1" applyBorder="1" applyAlignment="1">
      <alignment/>
    </xf>
    <xf numFmtId="165" fontId="8" fillId="3" borderId="6" xfId="0" applyNumberFormat="1" applyFont="1" applyFill="1" applyBorder="1" applyAlignment="1" applyProtection="1">
      <alignment/>
      <protection hidden="1"/>
    </xf>
    <xf numFmtId="164" fontId="8" fillId="3" borderId="7" xfId="0" applyFont="1" applyFill="1" applyBorder="1" applyAlignment="1">
      <alignment/>
    </xf>
    <xf numFmtId="165" fontId="8" fillId="3" borderId="7" xfId="0" applyNumberFormat="1" applyFont="1" applyFill="1" applyBorder="1" applyAlignment="1" applyProtection="1">
      <alignment/>
      <protection hidden="1"/>
    </xf>
    <xf numFmtId="164" fontId="1" fillId="2" borderId="0" xfId="0" applyFont="1" applyFill="1" applyAlignment="1" applyProtection="1">
      <alignment/>
      <protection hidden="1"/>
    </xf>
    <xf numFmtId="165" fontId="8" fillId="3" borderId="8" xfId="0" applyNumberFormat="1" applyFont="1" applyFill="1" applyBorder="1" applyAlignment="1" applyProtection="1">
      <alignment/>
      <protection hidden="1"/>
    </xf>
    <xf numFmtId="164" fontId="8" fillId="3" borderId="5" xfId="0" applyFont="1" applyFill="1" applyBorder="1" applyAlignment="1" applyProtection="1">
      <alignment/>
      <protection hidden="1"/>
    </xf>
    <xf numFmtId="168" fontId="8" fillId="3" borderId="5" xfId="0" applyNumberFormat="1" applyFont="1" applyFill="1" applyBorder="1" applyAlignment="1" applyProtection="1">
      <alignment/>
      <protection hidden="1"/>
    </xf>
    <xf numFmtId="164" fontId="8" fillId="3" borderId="9" xfId="0" applyFont="1" applyFill="1" applyBorder="1" applyAlignment="1">
      <alignment/>
    </xf>
    <xf numFmtId="165" fontId="8" fillId="3" borderId="10" xfId="0" applyNumberFormat="1" applyFont="1" applyFill="1" applyBorder="1" applyAlignment="1" applyProtection="1">
      <alignment/>
      <protection hidden="1"/>
    </xf>
    <xf numFmtId="164" fontId="8" fillId="3" borderId="6" xfId="0" applyFont="1" applyFill="1" applyBorder="1" applyAlignment="1" applyProtection="1">
      <alignment/>
      <protection hidden="1"/>
    </xf>
    <xf numFmtId="168" fontId="8" fillId="3" borderId="6" xfId="0" applyNumberFormat="1" applyFont="1" applyFill="1" applyBorder="1" applyAlignment="1" applyProtection="1">
      <alignment/>
      <protection hidden="1"/>
    </xf>
    <xf numFmtId="164" fontId="9" fillId="2" borderId="0" xfId="0" applyFont="1" applyFill="1" applyAlignment="1" applyProtection="1">
      <alignment/>
      <protection locked="0"/>
    </xf>
    <xf numFmtId="164" fontId="1" fillId="2" borderId="0" xfId="0" applyFont="1" applyFill="1" applyAlignment="1" applyProtection="1">
      <alignment/>
      <protection locked="0"/>
    </xf>
    <xf numFmtId="164" fontId="1" fillId="7" borderId="0" xfId="0" applyFont="1" applyFill="1" applyAlignment="1" applyProtection="1">
      <alignment horizontal="center" vertical="center" wrapText="1"/>
      <protection locked="0"/>
    </xf>
    <xf numFmtId="164" fontId="0" fillId="7" borderId="0" xfId="0" applyFont="1" applyFill="1" applyBorder="1" applyAlignment="1" applyProtection="1">
      <alignment horizontal="left" vertical="top" wrapText="1"/>
      <protection locked="0"/>
    </xf>
    <xf numFmtId="164" fontId="0" fillId="7" borderId="0" xfId="0" applyFill="1" applyAlignment="1" applyProtection="1">
      <alignment horizontal="center" vertical="center" wrapText="1"/>
      <protection locked="0"/>
    </xf>
    <xf numFmtId="164" fontId="0" fillId="7" borderId="0" xfId="0" applyFont="1" applyFill="1" applyAlignment="1" applyProtection="1">
      <alignment horizontal="center" vertical="center" wrapText="1"/>
      <protection locked="0"/>
    </xf>
    <xf numFmtId="164" fontId="0" fillId="0" borderId="0" xfId="0" applyFont="1" applyAlignment="1">
      <alignment/>
    </xf>
    <xf numFmtId="164" fontId="0" fillId="0" borderId="0" xfId="0" applyFon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85725</xdr:rowOff>
    </xdr:from>
    <xdr:to>
      <xdr:col>18</xdr:col>
      <xdr:colOff>609600</xdr:colOff>
      <xdr:row>24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95350"/>
          <a:ext cx="10839450" cy="3095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</xdr:row>
      <xdr:rowOff>0</xdr:rowOff>
    </xdr:from>
    <xdr:to>
      <xdr:col>19</xdr:col>
      <xdr:colOff>47625</xdr:colOff>
      <xdr:row>4</xdr:row>
      <xdr:rowOff>28575</xdr:rowOff>
    </xdr:to>
    <xdr:sp fLocksText="0">
      <xdr:nvSpPr>
        <xdr:cNvPr id="2" name="TextBox 3"/>
        <xdr:cNvSpPr txBox="1">
          <a:spLocks noChangeArrowheads="1"/>
        </xdr:cNvSpPr>
      </xdr:nvSpPr>
      <xdr:spPr>
        <a:xfrm>
          <a:off x="619125" y="161925"/>
          <a:ext cx="11010900" cy="5143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 kolonu Kategorija / opis troška unosite naziv troška, npr. kupovina mašine za šivenje. Nakon unosa količine i jedinične cijene bez PDVa (KM) u koloni Ukupno bez PDVa (KM) će biti automatski izračunat ukupan iznos po tom trošku a bez PDV-a.</a:t>
          </a:r>
        </a:p>
      </xdr:txBody>
    </xdr:sp>
    <xdr:clientData/>
  </xdr:twoCellAnchor>
  <xdr:twoCellAnchor>
    <xdr:from>
      <xdr:col>1</xdr:col>
      <xdr:colOff>38100</xdr:colOff>
      <xdr:row>26</xdr:row>
      <xdr:rowOff>19050</xdr:rowOff>
    </xdr:from>
    <xdr:to>
      <xdr:col>19</xdr:col>
      <xdr:colOff>123825</xdr:colOff>
      <xdr:row>28</xdr:row>
      <xdr:rowOff>161925</xdr:rowOff>
    </xdr:to>
    <xdr:sp fLocksText="0">
      <xdr:nvSpPr>
        <xdr:cNvPr id="3" name="TextBox 4"/>
        <xdr:cNvSpPr txBox="1">
          <a:spLocks noChangeArrowheads="1"/>
        </xdr:cNvSpPr>
      </xdr:nvSpPr>
      <xdr:spPr>
        <a:xfrm>
          <a:off x="647700" y="4229100"/>
          <a:ext cx="11058525" cy="46672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Nakon što kliknete na odgovarajuće polje u koloni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 li trosak podlijeze PDVu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otvoriti će se padajući meni sa opcijama DA ili NE. </a:t>
          </a:r>
        </a:p>
      </xdr:txBody>
    </xdr:sp>
    <xdr:clientData/>
  </xdr:twoCellAnchor>
  <xdr:twoCellAnchor>
    <xdr:from>
      <xdr:col>1</xdr:col>
      <xdr:colOff>28575</xdr:colOff>
      <xdr:row>29</xdr:row>
      <xdr:rowOff>133350</xdr:rowOff>
    </xdr:from>
    <xdr:to>
      <xdr:col>18</xdr:col>
      <xdr:colOff>428625</xdr:colOff>
      <xdr:row>49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4829175"/>
          <a:ext cx="10763250" cy="3152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50</xdr:row>
      <xdr:rowOff>142875</xdr:rowOff>
    </xdr:from>
    <xdr:to>
      <xdr:col>19</xdr:col>
      <xdr:colOff>57150</xdr:colOff>
      <xdr:row>53</xdr:row>
      <xdr:rowOff>104775</xdr:rowOff>
    </xdr:to>
    <xdr:sp fLocksText="0">
      <xdr:nvSpPr>
        <xdr:cNvPr id="5" name="TextBox 7"/>
        <xdr:cNvSpPr txBox="1">
          <a:spLocks noChangeArrowheads="1"/>
        </xdr:cNvSpPr>
      </xdr:nvSpPr>
      <xdr:spPr>
        <a:xfrm>
          <a:off x="609600" y="8239125"/>
          <a:ext cx="11029950" cy="4476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Ovisno o tome li navedeni trošak podliježe PDV-u odabrati će te odgovarajuću opciju nakon čega će u kolonama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Iznos PDVa i Ukupno (KM)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biti automatski izračunati iznosi.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18</xdr:col>
      <xdr:colOff>390525</xdr:colOff>
      <xdr:row>71</xdr:row>
      <xdr:rowOff>142875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8905875"/>
          <a:ext cx="10753725" cy="2733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76</xdr:row>
      <xdr:rowOff>142875</xdr:rowOff>
    </xdr:from>
    <xdr:to>
      <xdr:col>7</xdr:col>
      <xdr:colOff>381000</xdr:colOff>
      <xdr:row>86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" y="12449175"/>
          <a:ext cx="3981450" cy="1476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190500</xdr:colOff>
      <xdr:row>90</xdr:row>
      <xdr:rowOff>95250</xdr:rowOff>
    </xdr:from>
    <xdr:to>
      <xdr:col>10</xdr:col>
      <xdr:colOff>381000</xdr:colOff>
      <xdr:row>100</xdr:row>
      <xdr:rowOff>85725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14668500"/>
          <a:ext cx="5676900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73</xdr:row>
      <xdr:rowOff>0</xdr:rowOff>
    </xdr:from>
    <xdr:to>
      <xdr:col>19</xdr:col>
      <xdr:colOff>85725</xdr:colOff>
      <xdr:row>75</xdr:row>
      <xdr:rowOff>161925</xdr:rowOff>
    </xdr:to>
    <xdr:sp fLocksText="0">
      <xdr:nvSpPr>
        <xdr:cNvPr id="9" name="TextBox 12"/>
        <xdr:cNvSpPr txBox="1">
          <a:spLocks noChangeArrowheads="1"/>
        </xdr:cNvSpPr>
      </xdr:nvSpPr>
      <xdr:spPr>
        <a:xfrm>
          <a:off x="609600" y="11820525"/>
          <a:ext cx="11058525" cy="4857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 crveno označenom dijelu će te dati izvore finansiranja svakog troška ovisno o izvoru.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19</xdr:col>
      <xdr:colOff>85725</xdr:colOff>
      <xdr:row>89</xdr:row>
      <xdr:rowOff>161925</xdr:rowOff>
    </xdr:to>
    <xdr:sp fLocksText="0">
      <xdr:nvSpPr>
        <xdr:cNvPr id="10" name="TextBox 13"/>
        <xdr:cNvSpPr txBox="1">
          <a:spLocks noChangeArrowheads="1"/>
        </xdr:cNvSpPr>
      </xdr:nvSpPr>
      <xdr:spPr>
        <a:xfrm>
          <a:off x="609600" y="14087475"/>
          <a:ext cx="11058525" cy="4857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Po unosu svih podataka donja tabela će automatski izračunati ukupne iznose i ukupno učešće svih izvora finansiranja.</a:t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19</xdr:col>
      <xdr:colOff>85725</xdr:colOff>
      <xdr:row>104</xdr:row>
      <xdr:rowOff>161925</xdr:rowOff>
    </xdr:to>
    <xdr:sp fLocksText="0">
      <xdr:nvSpPr>
        <xdr:cNvPr id="11" name="TextBox 14"/>
        <xdr:cNvSpPr txBox="1">
          <a:spLocks noChangeArrowheads="1"/>
        </xdr:cNvSpPr>
      </xdr:nvSpPr>
      <xdr:spPr>
        <a:xfrm>
          <a:off x="609600" y="16516350"/>
          <a:ext cx="11058525" cy="4857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KRATKO OBRAZLOZENJE BUDGETA PO STAVKAMA: će te objasniti svaki trošak detaljno, šta on uključuje.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zoomScaleSheetLayoutView="110" workbookViewId="0" topLeftCell="A1">
      <selection activeCell="G23" sqref="G23"/>
    </sheetView>
  </sheetViews>
  <sheetFormatPr defaultColWidth="9.140625" defaultRowHeight="12.75"/>
  <cols>
    <col min="1" max="1" width="7.8515625" style="1" customWidth="1"/>
    <col min="2" max="2" width="43.421875" style="1" customWidth="1"/>
    <col min="3" max="9" width="10.7109375" style="1" customWidth="1"/>
    <col min="10" max="11" width="16.7109375" style="1" customWidth="1"/>
    <col min="12" max="12" width="15.7109375" style="1" customWidth="1"/>
    <col min="13" max="16384" width="9.140625" style="1" customWidth="1"/>
  </cols>
  <sheetData>
    <row r="2" spans="1:12" ht="23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3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customHeight="1">
      <c r="A4" s="4"/>
      <c r="B4" s="4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27" customHeight="1">
      <c r="B5" s="4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69.75" customHeight="1">
      <c r="A6" s="7" t="s">
        <v>4</v>
      </c>
      <c r="B6" s="8" t="s">
        <v>5</v>
      </c>
      <c r="C6" s="9" t="s">
        <v>6</v>
      </c>
      <c r="D6" s="10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2" t="s">
        <v>13</v>
      </c>
      <c r="K6" s="12" t="s">
        <v>14</v>
      </c>
      <c r="L6" s="12" t="s">
        <v>15</v>
      </c>
    </row>
    <row r="7" spans="1:12" ht="4.5" customHeight="1">
      <c r="A7" s="13"/>
      <c r="B7" s="13"/>
      <c r="C7" s="13"/>
      <c r="D7" s="13"/>
      <c r="E7" s="13"/>
      <c r="F7" s="13"/>
      <c r="G7" s="13"/>
      <c r="H7" s="14"/>
      <c r="I7" s="14"/>
      <c r="J7" s="15"/>
      <c r="K7" s="15"/>
      <c r="L7" s="16"/>
    </row>
    <row r="8" spans="1:12" s="25" customFormat="1" ht="12.75">
      <c r="A8" s="17">
        <v>1</v>
      </c>
      <c r="B8" s="18" t="s">
        <v>16</v>
      </c>
      <c r="C8" s="19" t="s">
        <v>17</v>
      </c>
      <c r="D8" s="20">
        <v>1</v>
      </c>
      <c r="E8" s="21">
        <v>12820.51</v>
      </c>
      <c r="F8" s="22">
        <f>E8*D8</f>
        <v>12820.51</v>
      </c>
      <c r="G8" s="21" t="s">
        <v>18</v>
      </c>
      <c r="H8" s="22">
        <f>IF(G8="DA",F8*0.17,0)</f>
        <v>2179.4867000000004</v>
      </c>
      <c r="I8" s="22">
        <f>H8+F8</f>
        <v>14999.9967</v>
      </c>
      <c r="J8" s="23">
        <v>10000</v>
      </c>
      <c r="K8" s="23">
        <v>3000</v>
      </c>
      <c r="L8" s="24">
        <v>0</v>
      </c>
    </row>
    <row r="9" spans="1:12" s="25" customFormat="1" ht="12.75">
      <c r="A9" s="17">
        <v>2</v>
      </c>
      <c r="B9" s="18" t="s">
        <v>19</v>
      </c>
      <c r="C9" s="19"/>
      <c r="D9" s="20">
        <v>1</v>
      </c>
      <c r="E9" s="21">
        <v>3931.62</v>
      </c>
      <c r="F9" s="22">
        <f aca="true" t="shared" si="0" ref="F9:F15">E9*D9</f>
        <v>3931.62</v>
      </c>
      <c r="G9" s="21" t="s">
        <v>18</v>
      </c>
      <c r="H9" s="22">
        <f aca="true" t="shared" si="1" ref="H9:H15">IF(G9="DA",F9*0.17,0)</f>
        <v>668.3754</v>
      </c>
      <c r="I9" s="22">
        <f aca="true" t="shared" si="2" ref="I9:I15">H9+F9</f>
        <v>4599.9954</v>
      </c>
      <c r="J9" s="23">
        <v>4600</v>
      </c>
      <c r="K9" s="23">
        <v>2000</v>
      </c>
      <c r="L9" s="24">
        <v>0</v>
      </c>
    </row>
    <row r="10" spans="1:12" s="25" customFormat="1" ht="12.75">
      <c r="A10" s="17">
        <v>3</v>
      </c>
      <c r="B10" s="18" t="s">
        <v>20</v>
      </c>
      <c r="C10" s="19" t="s">
        <v>17</v>
      </c>
      <c r="D10" s="20">
        <v>1</v>
      </c>
      <c r="E10" s="21">
        <v>400</v>
      </c>
      <c r="F10" s="22">
        <f t="shared" si="0"/>
        <v>400</v>
      </c>
      <c r="G10" s="21" t="s">
        <v>21</v>
      </c>
      <c r="H10" s="22">
        <f t="shared" si="1"/>
        <v>0</v>
      </c>
      <c r="I10" s="22">
        <f t="shared" si="2"/>
        <v>400</v>
      </c>
      <c r="J10" s="23">
        <v>0</v>
      </c>
      <c r="K10" s="23">
        <v>400</v>
      </c>
      <c r="L10" s="24">
        <v>0</v>
      </c>
    </row>
    <row r="11" spans="1:12" s="25" customFormat="1" ht="12.75">
      <c r="A11" s="17">
        <v>4</v>
      </c>
      <c r="B11" s="18" t="s">
        <v>22</v>
      </c>
      <c r="C11" s="19" t="s">
        <v>17</v>
      </c>
      <c r="D11" s="20">
        <v>2</v>
      </c>
      <c r="E11" s="21">
        <v>12000</v>
      </c>
      <c r="F11" s="22">
        <f t="shared" si="0"/>
        <v>24000</v>
      </c>
      <c r="G11" s="21" t="s">
        <v>21</v>
      </c>
      <c r="H11" s="22">
        <f t="shared" si="1"/>
        <v>0</v>
      </c>
      <c r="I11" s="22">
        <f t="shared" si="2"/>
        <v>24000</v>
      </c>
      <c r="J11" s="23">
        <v>21400</v>
      </c>
      <c r="K11" s="23">
        <v>3600</v>
      </c>
      <c r="L11" s="24"/>
    </row>
    <row r="12" spans="1:12" s="25" customFormat="1" ht="12.75">
      <c r="A12" s="17">
        <v>5</v>
      </c>
      <c r="B12" s="18" t="s">
        <v>23</v>
      </c>
      <c r="C12" s="19"/>
      <c r="D12" s="20">
        <v>1</v>
      </c>
      <c r="E12" s="21">
        <v>6837.61</v>
      </c>
      <c r="F12" s="22">
        <f t="shared" si="0"/>
        <v>6837.61</v>
      </c>
      <c r="G12" s="21" t="s">
        <v>18</v>
      </c>
      <c r="H12" s="22">
        <f t="shared" si="1"/>
        <v>1162.3937</v>
      </c>
      <c r="I12" s="22">
        <f t="shared" si="2"/>
        <v>8000.003699999999</v>
      </c>
      <c r="J12" s="23">
        <v>8000</v>
      </c>
      <c r="K12" s="23"/>
      <c r="L12" s="24"/>
    </row>
    <row r="13" spans="1:12" s="25" customFormat="1" ht="12.75">
      <c r="A13" s="17">
        <v>6</v>
      </c>
      <c r="B13" s="18"/>
      <c r="C13" s="19"/>
      <c r="D13" s="20"/>
      <c r="E13" s="21"/>
      <c r="F13" s="22">
        <f t="shared" si="0"/>
        <v>0</v>
      </c>
      <c r="G13" s="21"/>
      <c r="H13" s="22">
        <f t="shared" si="1"/>
        <v>0</v>
      </c>
      <c r="I13" s="22">
        <f t="shared" si="2"/>
        <v>0</v>
      </c>
      <c r="J13" s="23"/>
      <c r="K13" s="23"/>
      <c r="L13" s="24"/>
    </row>
    <row r="14" spans="1:12" s="25" customFormat="1" ht="12.75">
      <c r="A14" s="17">
        <v>7</v>
      </c>
      <c r="B14" s="18"/>
      <c r="C14" s="19"/>
      <c r="D14" s="20"/>
      <c r="E14" s="21"/>
      <c r="F14" s="22">
        <f t="shared" si="0"/>
        <v>0</v>
      </c>
      <c r="G14" s="21"/>
      <c r="H14" s="22">
        <f t="shared" si="1"/>
        <v>0</v>
      </c>
      <c r="I14" s="22">
        <f t="shared" si="2"/>
        <v>0</v>
      </c>
      <c r="J14" s="23"/>
      <c r="K14" s="23"/>
      <c r="L14" s="24"/>
    </row>
    <row r="15" spans="1:12" s="25" customFormat="1" ht="12.75">
      <c r="A15" s="17">
        <v>8</v>
      </c>
      <c r="B15" s="18"/>
      <c r="C15" s="19"/>
      <c r="D15" s="20"/>
      <c r="E15" s="21"/>
      <c r="F15" s="22">
        <f t="shared" si="0"/>
        <v>0</v>
      </c>
      <c r="G15" s="21"/>
      <c r="H15" s="22">
        <f t="shared" si="1"/>
        <v>0</v>
      </c>
      <c r="I15" s="22">
        <f t="shared" si="2"/>
        <v>0</v>
      </c>
      <c r="J15" s="23"/>
      <c r="K15" s="23"/>
      <c r="L15" s="24"/>
    </row>
    <row r="16" spans="1:12" s="25" customFormat="1" ht="12.75">
      <c r="A16" s="26" t="s">
        <v>24</v>
      </c>
      <c r="B16" s="26"/>
      <c r="C16" s="26"/>
      <c r="D16" s="26"/>
      <c r="E16" s="26"/>
      <c r="F16" s="26"/>
      <c r="G16" s="26"/>
      <c r="H16" s="27">
        <f>SUM(H8:H15)</f>
        <v>4010.2558000000004</v>
      </c>
      <c r="I16" s="27">
        <f>SUM(I8:I15)</f>
        <v>51999.995800000004</v>
      </c>
      <c r="J16" s="28">
        <f>SUM(J8:J15)</f>
        <v>44000</v>
      </c>
      <c r="K16" s="28">
        <f>SUM(K8:K15)</f>
        <v>9000</v>
      </c>
      <c r="L16" s="28">
        <f>SUM(L8:L15)</f>
        <v>0</v>
      </c>
    </row>
    <row r="17" spans="1:12" s="25" customFormat="1" ht="12.75">
      <c r="A17" s="29"/>
      <c r="B17" s="30"/>
      <c r="C17" s="30"/>
      <c r="D17" s="30"/>
      <c r="E17" s="30"/>
      <c r="F17" s="30"/>
      <c r="G17" s="30"/>
      <c r="H17" s="31"/>
      <c r="I17" s="31"/>
      <c r="J17" s="32"/>
      <c r="K17" s="32"/>
      <c r="L17" s="32"/>
    </row>
    <row r="18" spans="1:12" s="25" customFormat="1" ht="12.75">
      <c r="A18" s="29"/>
      <c r="B18" s="30"/>
      <c r="C18" s="30"/>
      <c r="D18" s="30"/>
      <c r="E18" s="30"/>
      <c r="F18" s="30"/>
      <c r="G18" s="30"/>
      <c r="H18" s="31"/>
      <c r="I18" s="31"/>
      <c r="J18" s="32"/>
      <c r="K18" s="32"/>
      <c r="L18" s="32"/>
    </row>
    <row r="19" spans="1:12" s="33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s="33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s="36" customFormat="1" ht="12.75">
      <c r="A21" s="1"/>
      <c r="B21" s="34" t="s">
        <v>25</v>
      </c>
      <c r="C21" s="35">
        <f>SUM(F8:F15)</f>
        <v>47989.74</v>
      </c>
      <c r="D21" s="1"/>
      <c r="E21" s="1"/>
      <c r="F21" s="1"/>
      <c r="G21" s="1"/>
      <c r="H21" s="1"/>
      <c r="I21" s="1"/>
      <c r="J21" s="1"/>
      <c r="K21" s="1"/>
      <c r="L21" s="1"/>
    </row>
    <row r="22" spans="1:12" s="36" customFormat="1" ht="12.75">
      <c r="A22" s="1"/>
      <c r="B22" s="37" t="s">
        <v>26</v>
      </c>
      <c r="C22" s="38">
        <f>H16</f>
        <v>4010.2558000000004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s="36" customFormat="1" ht="12.75">
      <c r="A23" s="1"/>
      <c r="B23" s="39" t="s">
        <v>27</v>
      </c>
      <c r="C23" s="40">
        <f>I16</f>
        <v>51999.995800000004</v>
      </c>
      <c r="D23" s="1"/>
      <c r="E23" s="1"/>
      <c r="F23" s="1"/>
      <c r="G23" s="1"/>
      <c r="H23" s="1"/>
      <c r="I23" s="1"/>
      <c r="J23" s="1"/>
      <c r="K23" s="1"/>
      <c r="L23" s="1"/>
    </row>
    <row r="24" ht="12.75">
      <c r="C24" s="41"/>
    </row>
    <row r="25" spans="2:5" ht="12.75">
      <c r="B25" s="34" t="s">
        <v>28</v>
      </c>
      <c r="C25" s="42">
        <v>43000</v>
      </c>
      <c r="D25" s="43" t="s">
        <v>29</v>
      </c>
      <c r="E25" s="44">
        <v>0.827</v>
      </c>
    </row>
    <row r="26" spans="2:5" ht="12.75">
      <c r="B26" s="34" t="s">
        <v>30</v>
      </c>
      <c r="C26" s="42">
        <v>9000</v>
      </c>
      <c r="D26" s="43" t="s">
        <v>29</v>
      </c>
      <c r="E26" s="44">
        <v>0.173</v>
      </c>
    </row>
    <row r="27" spans="2:5" ht="12.75">
      <c r="B27" s="45" t="s">
        <v>31</v>
      </c>
      <c r="C27" s="46">
        <f>L16</f>
        <v>0</v>
      </c>
      <c r="D27" s="47" t="s">
        <v>29</v>
      </c>
      <c r="E27" s="48">
        <f>L16/C23</f>
        <v>0</v>
      </c>
    </row>
    <row r="30" spans="1:12" ht="12.75">
      <c r="A30" s="49" t="s">
        <v>32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12.75" customHeight="1">
      <c r="A31" s="51">
        <v>1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1:12" ht="12.75" customHeight="1">
      <c r="A32" s="53">
        <v>2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12" ht="12.75" customHeight="1">
      <c r="A33" s="54">
        <v>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2" ht="12.75" customHeight="1">
      <c r="A34" s="54">
        <v>4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2" ht="12.75" customHeight="1">
      <c r="A35" s="54">
        <v>5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ht="12.75" customHeight="1">
      <c r="A36" s="53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</sheetData>
  <sheetProtection selectLockedCells="1" selectUnlockedCells="1"/>
  <mergeCells count="11">
    <mergeCell ref="A2:L2"/>
    <mergeCell ref="A3:L3"/>
    <mergeCell ref="C4:L4"/>
    <mergeCell ref="C5:L5"/>
    <mergeCell ref="A16:G16"/>
    <mergeCell ref="B31:L31"/>
    <mergeCell ref="B32:L32"/>
    <mergeCell ref="B33:L33"/>
    <mergeCell ref="B34:L34"/>
    <mergeCell ref="B35:L35"/>
    <mergeCell ref="B36:L36"/>
  </mergeCells>
  <dataValidations count="1">
    <dataValidation type="list" allowBlank="1" showErrorMessage="1" sqref="G8:G15">
      <formula1>PDV</formula1>
      <formula2>0</formula2>
    </dataValidation>
  </dataValidations>
  <printOptions/>
  <pageMargins left="0.5" right="0.5" top="0.2" bottom="0.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B18"/>
  <sheetViews>
    <sheetView workbookViewId="0" topLeftCell="A82">
      <selection activeCell="M80" sqref="M80"/>
    </sheetView>
  </sheetViews>
  <sheetFormatPr defaultColWidth="9.140625" defaultRowHeight="12.75"/>
  <sheetData>
    <row r="3" ht="12.75">
      <c r="B3" s="55"/>
    </row>
    <row r="4" ht="12.75">
      <c r="B4" s="55"/>
    </row>
    <row r="5" ht="12.75">
      <c r="B5" s="55"/>
    </row>
    <row r="6" ht="12.75">
      <c r="B6" s="55"/>
    </row>
    <row r="7" ht="12.75">
      <c r="B7" s="55"/>
    </row>
    <row r="8" ht="12.75">
      <c r="B8" s="55"/>
    </row>
    <row r="9" ht="12.75">
      <c r="B9" s="55"/>
    </row>
    <row r="10" ht="12.75">
      <c r="B10" s="55"/>
    </row>
    <row r="11" ht="12.75">
      <c r="B11" s="55"/>
    </row>
    <row r="12" ht="12.75">
      <c r="B12" s="55"/>
    </row>
    <row r="13" ht="12.75">
      <c r="B13" s="55"/>
    </row>
    <row r="14" ht="12.75">
      <c r="B14" s="55"/>
    </row>
    <row r="15" ht="12.75">
      <c r="B15" s="55"/>
    </row>
    <row r="16" ht="12.75">
      <c r="B16" s="55"/>
    </row>
    <row r="17" ht="12.75">
      <c r="B17" s="55"/>
    </row>
    <row r="18" ht="12.75">
      <c r="B18" s="5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3"/>
  <sheetViews>
    <sheetView workbookViewId="0" topLeftCell="A1">
      <selection activeCell="B2" sqref="B2"/>
    </sheetView>
  </sheetViews>
  <sheetFormatPr defaultColWidth="9.140625" defaultRowHeight="12.75"/>
  <sheetData>
    <row r="2" ht="12.75">
      <c r="B2" s="56" t="s">
        <v>18</v>
      </c>
    </row>
    <row r="3" ht="12.75">
      <c r="B3" s="56" t="s">
        <v>21</v>
      </c>
    </row>
  </sheetData>
  <sheetProtection password="EDCE" sheet="1" selectLockedCells="1" selectUnlockedCells="1"/>
  <dataValidations count="2">
    <dataValidation type="list" allowBlank="1" showErrorMessage="1" sqref="B1">
      <formula1>"PDV+$B$1:$B$3"</formula1>
      <formula2>0</formula2>
    </dataValidation>
    <dataValidation type="list" allowBlank="1" showErrorMessage="1" sqref="B2:B3">
      <formula1>PDV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Aneks 11c</dc:title>
  <dc:subject>Pregled budžeta</dc:subject>
  <dc:creator>SUTRA Project</dc:creator>
  <cp:keywords/>
  <dc:description/>
  <cp:lastModifiedBy>Mirnes Dedukic</cp:lastModifiedBy>
  <cp:lastPrinted>2016-05-11T10:30:51Z</cp:lastPrinted>
  <dcterms:created xsi:type="dcterms:W3CDTF">2004-12-24T08:58:28Z</dcterms:created>
  <dcterms:modified xsi:type="dcterms:W3CDTF">2020-10-02T12:58:31Z</dcterms:modified>
  <cp:category/>
  <cp:version/>
  <cp:contentType/>
  <cp:contentStatus/>
</cp:coreProperties>
</file>